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<sst xmlns="http://schemas.openxmlformats.org/spreadsheetml/2006/main" count="116" uniqueCount="89">
  <si>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</si>
  <si>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</si>
  <si>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</si>
  <si>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</si>
  <si>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Всего доходов</t>
  </si>
  <si>
    <t>Приложение №2</t>
  </si>
  <si>
    <t>Сумма</t>
  </si>
  <si>
    <t xml:space="preserve">к решению окружного Совета депутатов </t>
  </si>
  <si>
    <t>213 2 00 00000 00 0000 000</t>
  </si>
  <si>
    <t xml:space="preserve">МО "Зеленоградский городской округ" </t>
  </si>
  <si>
    <t xml:space="preserve">"О бюджете муниципального образования "Зеленоградский городской округ" </t>
  </si>
  <si>
    <t xml:space="preserve">  на 2019 год и на плановый период 2020 и 2021 годов" </t>
  </si>
  <si>
    <t>Безвозмездные поступления на 2019 год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</si>
  <si>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</si>
  <si>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</si>
  <si>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214 2 02 00000 00 0000 000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</si>
  <si>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</si>
  <si>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</si>
  <si>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</si>
  <si>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организации отдыха детей в каникулярное время, включая мероприятия по обеспечению безопасности их жизни и здоровья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</si>
  <si>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</si>
  <si>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</si>
  <si>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</si>
  <si>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</si>
  <si>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</si>
  <si>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</si>
  <si>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</si>
  <si>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</si>
  <si>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</si>
  <si>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</si>
  <si>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</si>
  <si>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</si>
  <si>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</si>
  <si>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</si>
  <si>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</si>
  <si>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</si>
  <si>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</si>
  <si>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</si>
  <si>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</si>
  <si>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</si>
  <si>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</si>
  <si>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</si>
  <si>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</si>
  <si>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</si>
  <si>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</si>
  <si>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>от "19"декабря 2018г. №269</t>
  </si>
  <si>
    <t xml:space="preserve"> </t>
  </si>
  <si>
    <t xml:space="preserve">213 2 02 10000 00 0000 150 </t>
  </si>
  <si>
    <t>213 2 02 15001 04 0000 150</t>
  </si>
  <si>
    <t>213 2 02 20000 00 0000 150</t>
  </si>
  <si>
    <t>213 2 02 29999 04 0000 150</t>
  </si>
  <si>
    <t>213 202 25567 04 0000 150</t>
  </si>
  <si>
    <t>213 2 02 30000 00 0000 150</t>
  </si>
  <si>
    <t>213 2 02 30024 04 0000 150</t>
  </si>
  <si>
    <t>213 2 02 30027 04 0000 150</t>
  </si>
  <si>
    <t>213 2 02 35541 04 0000 150</t>
  </si>
  <si>
    <t>213 2 02 35542 04 0000 150</t>
  </si>
  <si>
    <t>213 2 02 35543 04 0000 150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</si>
  <si>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</si>
  <si>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</si>
  <si>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</si>
  <si>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</si>
  <si>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>Изменения</t>
  </si>
  <si>
    <t xml:space="preserve">Дотации бюджетам городских округов на выравнивание бюджетной обеспеченности </t>
  </si>
  <si>
    <t xml:space="preserve">Прочие дотации бюджетам городских округов
</t>
  </si>
  <si>
    <t xml:space="preserve">213 2 02 19999 04 0000 150
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</si>
  <si>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</si>
  <si>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обеспечение мероприятий по организации теплоснабжения</t>
  </si>
  <si>
    <t>Уточненные назначения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</si>
  <si>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</si>
  <si>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</si>
  <si>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</si>
  <si>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</si>
  <si>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</si>
  <si>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</si>
  <si>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213 2 02 25519 04 0000 150</t>
  </si>
  <si>
    <t>Субсидия бюджетам городских округов на поддержку отрасли культуры (государственная поддержка лучших работников сельских учреждений культуры, государственная поддержка лучших сельских учреждений культур)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</si>
  <si>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</si>
  <si>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</si>
  <si>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213 2 02 27112 04 0000 150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</si>
  <si>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</si>
  <si>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213 2 02 40000 00 0000 150</t>
  </si>
  <si>
    <t>213 2 02 45159 04 0000 150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</si>
  <si>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(приобретение (выкуп) здания дошкольной организации в г. Зеленоградске)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</si>
  <si>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</si>
  <si>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 xml:space="preserve">Иные межбюджетные трансферты </t>
  </si>
  <si>
    <t>Изменения (август)</t>
  </si>
  <si>
    <t>Субсидии из резервного фонда Правительства Калининградской области на обеспечение бесперебойного проведения отопительного сезона 2019-2020 годов  в целях оплаты поставленных топливно-энергетических ресурсов (постановление Правительства Калининградской области от 24.09.2019 № 650 "О выделении денежных средств")</t>
  </si>
  <si>
    <r>
      <t xml:space="preserve">   </t>
    </r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муниципального образования "Зеленоградский городской округ"   
</t>
    </r>
    <r>
      <rPr>
        <sz val="10"/>
        <color indexed="8"/>
        <rFont val="Arial"/>
        <family val="2"/>
      </rPr>
      <t xml:space="preserve">"О внесении изменений </t>
    </r>
    <r>
      <rPr>
        <sz val="10"/>
        <rFont val="Arial"/>
        <family val="2"/>
      </rPr>
      <t xml:space="preserve">в решение окружного Совета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27 сентября 2019 года №334  
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</si>
</sst>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9" fontId="0" fillId="0" borderId="0" xfId="0" applyNumberFormat="1" applyAlignment="1">
      <alignment horizontal="right"/>
    </xf>
    <xf numFmtId="189" fontId="2" fillId="0" borderId="0" xfId="0" applyNumberFormat="1" applyFont="1" applyAlignment="1">
      <alignment horizontal="center"/>
    </xf>
    <xf numFmtId="189" fontId="0" fillId="0" borderId="0" xfId="0" applyNumberFormat="1" applyFill="1" applyAlignment="1">
      <alignment horizontal="right"/>
    </xf>
    <xf numFmtId="189" fontId="4" fillId="0" borderId="10" xfId="0" applyNumberFormat="1" applyFont="1" applyFill="1" applyBorder="1" applyAlignment="1">
      <alignment horizontal="center" wrapText="1"/>
    </xf>
    <xf numFmtId="189" fontId="5" fillId="0" borderId="10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89" fontId="3" fillId="33" borderId="10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B1" sqref="B1:J1"/>
    </sheetView>
  </sheetViews>
  <sheetFormatPr defaultColWidth="9.140625" defaultRowHeight="12.75"/>
  <cols>
    <col min="1" max="1" width="24.00390625" style="0" customWidth="1"/>
    <col min="2" max="2" width="41.421875" style="0" customWidth="1"/>
    <col min="3" max="3" width="0.13671875" style="18" hidden="1" customWidth="1"/>
    <col min="4" max="4" width="17.00390625" style="0" hidden="1" customWidth="1"/>
    <col min="5" max="5" width="18.8515625" style="18" hidden="1" customWidth="1"/>
    <col min="6" max="6" width="16.140625" style="18" hidden="1" customWidth="1"/>
    <col min="7" max="7" width="0.2890625" style="18" hidden="1" customWidth="1"/>
    <col min="8" max="8" width="11.28125" style="34" hidden="1" customWidth="1"/>
    <col min="9" max="9" width="12.140625" style="34" hidden="1" customWidth="1"/>
    <col min="10" max="10" width="13.421875" style="34" customWidth="1"/>
    <col min="11" max="11" width="16.140625" style="34" customWidth="1"/>
    <col min="13" max="13" width="10.57421875" style="0" bestFit="1" customWidth="1"/>
  </cols>
  <sheetData>
    <row r="1" spans="2:11" ht="114.75" customHeight="1">
      <c r="B1" s="53" t="s">
        <v>88</v>
      </c>
      <c r="C1" s="54"/>
      <c r="D1" s="52"/>
      <c r="E1" s="52"/>
      <c r="F1" s="52"/>
      <c r="G1" s="52"/>
      <c r="H1" s="52"/>
      <c r="I1" s="52"/>
      <c r="J1" s="52"/>
      <c r="K1" s="36"/>
    </row>
    <row r="2" spans="2:11" ht="16.5" customHeight="1">
      <c r="B2" s="55" t="s">
        <v>5</v>
      </c>
      <c r="C2" s="55"/>
      <c r="D2" s="52"/>
      <c r="E2" s="52"/>
      <c r="F2" s="52"/>
      <c r="G2" s="52"/>
      <c r="H2" s="52"/>
      <c r="I2" s="52"/>
      <c r="J2" s="52"/>
      <c r="K2" s="36"/>
    </row>
    <row r="3" spans="2:11" ht="12.75">
      <c r="B3" s="54" t="s">
        <v>7</v>
      </c>
      <c r="C3" s="54"/>
      <c r="D3" s="54"/>
      <c r="E3" s="54"/>
      <c r="F3" s="54"/>
      <c r="G3" s="54"/>
      <c r="H3" s="54"/>
      <c r="I3" s="54"/>
      <c r="J3" s="54"/>
      <c r="K3" s="35"/>
    </row>
    <row r="4" spans="2:11" ht="12.75">
      <c r="B4" s="54" t="s">
        <v>9</v>
      </c>
      <c r="C4" s="54"/>
      <c r="D4" s="54"/>
      <c r="E4" s="54"/>
      <c r="F4" s="54"/>
      <c r="G4" s="54"/>
      <c r="H4" s="54"/>
      <c r="I4" s="54"/>
      <c r="J4" s="54"/>
      <c r="K4" s="35"/>
    </row>
    <row r="5" spans="2:11" ht="13.5" customHeight="1"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35"/>
    </row>
    <row r="6" spans="2:11" ht="12.75"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35"/>
    </row>
    <row r="7" spans="2:11" ht="12.75">
      <c r="B7" s="53" t="s">
        <v>45</v>
      </c>
      <c r="C7" s="54"/>
      <c r="D7" s="54"/>
      <c r="E7" s="54"/>
      <c r="F7" s="54"/>
      <c r="G7" s="54"/>
      <c r="H7" s="54"/>
      <c r="I7" s="54"/>
      <c r="J7" s="54"/>
      <c r="K7" s="35"/>
    </row>
    <row r="8" spans="2:11" ht="12.75">
      <c r="B8" s="1"/>
      <c r="C8" s="11"/>
      <c r="E8" s="11"/>
      <c r="F8" s="11"/>
      <c r="G8" s="11"/>
      <c r="H8" s="25"/>
      <c r="I8" s="25"/>
      <c r="J8" s="25"/>
      <c r="K8" s="25"/>
    </row>
    <row r="9" spans="1:11" ht="15.75">
      <c r="A9" s="51" t="s">
        <v>12</v>
      </c>
      <c r="B9" s="51"/>
      <c r="C9" s="51"/>
      <c r="D9" s="52"/>
      <c r="E9" s="52"/>
      <c r="F9" s="52"/>
      <c r="G9" s="52"/>
      <c r="H9" s="52"/>
      <c r="I9" s="36"/>
      <c r="J9" s="36"/>
      <c r="K9" s="36"/>
    </row>
    <row r="10" spans="1:11" ht="15.75">
      <c r="A10" s="2"/>
      <c r="B10" s="2"/>
      <c r="C10" s="12"/>
      <c r="E10" s="12"/>
      <c r="F10" s="12"/>
      <c r="G10" s="12"/>
      <c r="H10" s="26"/>
      <c r="I10" s="26"/>
      <c r="J10" s="26"/>
      <c r="K10" s="26"/>
    </row>
    <row r="11" spans="1:11" ht="12.75">
      <c r="A11" s="5"/>
      <c r="B11" s="5"/>
      <c r="C11" s="13"/>
      <c r="E11" s="13"/>
      <c r="F11" s="13"/>
      <c r="G11" s="13"/>
      <c r="H11" s="27" t="s">
        <v>0</v>
      </c>
      <c r="I11" s="27" t="s">
        <v>0</v>
      </c>
      <c r="J11" s="27" t="s">
        <v>0</v>
      </c>
      <c r="K11" s="27"/>
    </row>
    <row r="12" spans="1:11" ht="58.5" customHeight="1">
      <c r="A12" s="6" t="s">
        <v>1</v>
      </c>
      <c r="B12" s="7" t="s">
        <v>2</v>
      </c>
      <c r="C12" s="14" t="s">
        <v>6</v>
      </c>
      <c r="D12" s="43"/>
      <c r="E12" s="14" t="s">
        <v>62</v>
      </c>
      <c r="F12" s="14" t="s">
        <v>6</v>
      </c>
      <c r="G12" s="14" t="s">
        <v>62</v>
      </c>
      <c r="H12" s="28" t="s">
        <v>68</v>
      </c>
      <c r="I12" s="28" t="s">
        <v>86</v>
      </c>
      <c r="J12" s="28" t="s">
        <v>68</v>
      </c>
      <c r="K12" s="37"/>
    </row>
    <row r="13" spans="1:11" ht="15.75">
      <c r="A13" s="8" t="s">
        <v>8</v>
      </c>
      <c r="B13" s="9" t="s">
        <v>3</v>
      </c>
      <c r="C13" s="15">
        <f>C15+C18+C37</f>
        <v>383492.12299999996</v>
      </c>
      <c r="D13" s="43"/>
      <c r="E13" s="15">
        <f>E15+E18+E37</f>
        <v>102836.686</v>
      </c>
      <c r="F13" s="15">
        <f>F15+F18+F37</f>
        <v>492328.809</v>
      </c>
      <c r="G13" s="15">
        <f>G15+G18+G37+G58</f>
        <v>253668.54099999997</v>
      </c>
      <c r="H13" s="29">
        <f>H15+H18+H37+H58</f>
        <v>745997.35</v>
      </c>
      <c r="I13" s="29">
        <f>I15+I18+I37+I58</f>
        <v>167748.57</v>
      </c>
      <c r="J13" s="29">
        <f>J15+J18+J37+J58</f>
        <v>922745.9199999999</v>
      </c>
      <c r="K13" s="38"/>
    </row>
    <row r="14" spans="1:11" ht="63">
      <c r="A14" s="8" t="s">
        <v>15</v>
      </c>
      <c r="B14" s="10" t="s">
        <v>14</v>
      </c>
      <c r="C14" s="15">
        <f>C15+C18+C37</f>
        <v>383492.12299999996</v>
      </c>
      <c r="D14" s="43"/>
      <c r="E14" s="15">
        <f>E15+E18+E37</f>
        <v>102836.686</v>
      </c>
      <c r="F14" s="15">
        <f>C14+E14</f>
        <v>486328.80899999995</v>
      </c>
      <c r="G14" s="15">
        <f>D14+F14</f>
        <v>486328.80899999995</v>
      </c>
      <c r="H14" s="29">
        <f>E14+G14</f>
        <v>589165.495</v>
      </c>
      <c r="I14" s="29">
        <f>F14+H14</f>
        <v>1075494.304</v>
      </c>
      <c r="J14" s="29">
        <f>G14+I14</f>
        <v>1561823.113</v>
      </c>
      <c r="K14" s="38"/>
    </row>
    <row r="15" spans="1:11" ht="31.5">
      <c r="A15" s="8" t="s">
        <v>47</v>
      </c>
      <c r="B15" s="10" t="s">
        <v>13</v>
      </c>
      <c r="C15" s="15">
        <f>C17+C16</f>
        <v>26144</v>
      </c>
      <c r="D15" s="43"/>
      <c r="E15" s="15">
        <f>E17</f>
        <v>2000</v>
      </c>
      <c r="F15" s="15">
        <f>F16+F17</f>
        <v>28144</v>
      </c>
      <c r="G15" s="15">
        <f>G16+G17</f>
        <v>1000</v>
      </c>
      <c r="H15" s="29">
        <f>H16+H17</f>
        <v>29144</v>
      </c>
      <c r="I15" s="29">
        <f>I16+I17</f>
        <v>19209</v>
      </c>
      <c r="J15" s="29">
        <f>J16+J17</f>
        <v>48353</v>
      </c>
      <c r="K15" s="38"/>
    </row>
    <row r="16" spans="1:11" ht="47.25">
      <c r="A16" s="3" t="s">
        <v>48</v>
      </c>
      <c r="B16" s="7" t="s">
        <v>63</v>
      </c>
      <c r="C16" s="16">
        <v>26144</v>
      </c>
      <c r="D16" s="43"/>
      <c r="E16" s="16"/>
      <c r="F16" s="16">
        <f>C16+E16</f>
        <v>26144</v>
      </c>
      <c r="G16" s="16"/>
      <c r="H16" s="30">
        <f>F16+G16</f>
        <v>26144</v>
      </c>
      <c r="I16" s="30"/>
      <c r="J16" s="30">
        <f>H16+I16</f>
        <v>26144</v>
      </c>
      <c r="K16" s="39"/>
    </row>
    <row r="17" spans="1:11" ht="47.25">
      <c r="A17" s="6" t="s">
        <v>65</v>
      </c>
      <c r="B17" s="7" t="s">
        <v>64</v>
      </c>
      <c r="C17" s="16"/>
      <c r="D17" s="43"/>
      <c r="E17" s="16">
        <v>2000</v>
      </c>
      <c r="F17" s="16">
        <f>C17+E17</f>
        <v>2000</v>
      </c>
      <c r="G17" s="16">
        <v>1000</v>
      </c>
      <c r="H17" s="30">
        <f>F17+G17</f>
        <v>3000</v>
      </c>
      <c r="I17" s="30">
        <v>19209</v>
      </c>
      <c r="J17" s="30">
        <f>H17+I17</f>
        <v>22209</v>
      </c>
      <c r="K17" s="39"/>
    </row>
    <row r="18" spans="1:11" ht="47.25">
      <c r="A18" s="8" t="s">
        <v>49</v>
      </c>
      <c r="B18" s="10" t="s">
        <v>16</v>
      </c>
      <c r="C18" s="15">
        <f>SUM(C19:C29)</f>
        <v>29591.409</v>
      </c>
      <c r="D18" s="43"/>
      <c r="E18" s="15">
        <f>SUM(E19:E29)</f>
        <v>100518.27</v>
      </c>
      <c r="F18" s="15">
        <f>SUM(F19:F29)</f>
        <v>136109.679</v>
      </c>
      <c r="G18" s="15">
        <f>SUM(G19:G35)</f>
        <v>66392.761</v>
      </c>
      <c r="H18" s="29">
        <f>SUM(H19:H35)</f>
        <v>202502.43999999997</v>
      </c>
      <c r="I18" s="29">
        <f>SUM(I19:I35)</f>
        <v>4763.3</v>
      </c>
      <c r="J18" s="29">
        <f>SUM(J19:J36)</f>
        <v>216265.74</v>
      </c>
      <c r="K18" s="38"/>
    </row>
    <row r="19" spans="1:11" ht="64.5" customHeight="1">
      <c r="A19" s="3" t="s">
        <v>50</v>
      </c>
      <c r="B19" s="7" t="s">
        <v>17</v>
      </c>
      <c r="C19" s="16">
        <v>3583</v>
      </c>
      <c r="D19" s="43"/>
      <c r="E19" s="16"/>
      <c r="F19" s="16">
        <f>C19+E19</f>
        <v>3583</v>
      </c>
      <c r="G19" s="16"/>
      <c r="H19" s="30">
        <f>F19+G19</f>
        <v>3583</v>
      </c>
      <c r="I19" s="30"/>
      <c r="J19" s="30">
        <f>H19+I19</f>
        <v>3583</v>
      </c>
      <c r="K19" s="39"/>
    </row>
    <row r="20" spans="1:11" ht="64.5" customHeight="1">
      <c r="A20" s="3" t="s">
        <v>50</v>
      </c>
      <c r="B20" s="7" t="s">
        <v>18</v>
      </c>
      <c r="C20" s="16">
        <v>1933.53</v>
      </c>
      <c r="D20" s="43"/>
      <c r="E20" s="16">
        <v>3118.27</v>
      </c>
      <c r="F20" s="16">
        <f aca="true" t="shared" si="0" ref="F20:F26">C20+E20</f>
        <v>5051.8</v>
      </c>
      <c r="G20" s="16"/>
      <c r="H20" s="30">
        <f aca="true" t="shared" si="1" ref="H20:H29">F20+G20</f>
        <v>5051.8</v>
      </c>
      <c r="I20" s="30"/>
      <c r="J20" s="30">
        <f aca="true" t="shared" si="2" ref="J20:J35">H20+I20</f>
        <v>5051.8</v>
      </c>
      <c r="K20" s="39"/>
    </row>
    <row r="21" spans="1:11" ht="63.75" customHeight="1">
      <c r="A21" s="3" t="s">
        <v>50</v>
      </c>
      <c r="B21" s="7" t="s">
        <v>19</v>
      </c>
      <c r="C21" s="16">
        <v>1771.15</v>
      </c>
      <c r="D21" s="43"/>
      <c r="E21" s="16"/>
      <c r="F21" s="16">
        <f t="shared" si="0"/>
        <v>1771.15</v>
      </c>
      <c r="G21" s="16"/>
      <c r="H21" s="30">
        <f t="shared" si="1"/>
        <v>1771.15</v>
      </c>
      <c r="I21" s="30"/>
      <c r="J21" s="30">
        <f t="shared" si="2"/>
        <v>1771.15</v>
      </c>
      <c r="K21" s="39"/>
    </row>
    <row r="22" spans="1:11" ht="63">
      <c r="A22" s="3" t="s">
        <v>50</v>
      </c>
      <c r="B22" s="7" t="s">
        <v>20</v>
      </c>
      <c r="C22" s="16">
        <v>109.829</v>
      </c>
      <c r="D22" s="43"/>
      <c r="E22" s="16"/>
      <c r="F22" s="16">
        <f t="shared" si="0"/>
        <v>109.829</v>
      </c>
      <c r="G22" s="16">
        <v>0.001</v>
      </c>
      <c r="H22" s="30">
        <f t="shared" si="1"/>
        <v>109.83</v>
      </c>
      <c r="I22" s="30"/>
      <c r="J22" s="30">
        <f t="shared" si="2"/>
        <v>109.83</v>
      </c>
      <c r="K22" s="39"/>
    </row>
    <row r="23" spans="1:11" s="5" customFormat="1" ht="63">
      <c r="A23" s="3" t="s">
        <v>50</v>
      </c>
      <c r="B23" s="7" t="s">
        <v>21</v>
      </c>
      <c r="C23" s="16">
        <v>12400</v>
      </c>
      <c r="D23" s="44"/>
      <c r="E23" s="16">
        <v>-600</v>
      </c>
      <c r="F23" s="16">
        <f t="shared" si="0"/>
        <v>11800</v>
      </c>
      <c r="G23" s="16"/>
      <c r="H23" s="30">
        <f t="shared" si="1"/>
        <v>11800</v>
      </c>
      <c r="I23" s="30"/>
      <c r="J23" s="30">
        <f t="shared" si="2"/>
        <v>11800</v>
      </c>
      <c r="K23" s="39"/>
    </row>
    <row r="24" spans="1:11" ht="94.5" customHeight="1">
      <c r="A24" s="3" t="s">
        <v>50</v>
      </c>
      <c r="B24" s="7" t="s">
        <v>22</v>
      </c>
      <c r="C24" s="16">
        <v>5060</v>
      </c>
      <c r="D24" s="43"/>
      <c r="E24" s="16"/>
      <c r="F24" s="16">
        <f t="shared" si="0"/>
        <v>5060</v>
      </c>
      <c r="G24" s="16"/>
      <c r="H24" s="30">
        <f t="shared" si="1"/>
        <v>5060</v>
      </c>
      <c r="I24" s="30"/>
      <c r="J24" s="30">
        <f t="shared" si="2"/>
        <v>5060</v>
      </c>
      <c r="K24" s="39"/>
    </row>
    <row r="25" spans="1:11" ht="109.5" customHeight="1">
      <c r="A25" s="3" t="s">
        <v>51</v>
      </c>
      <c r="B25" s="7" t="s">
        <v>23</v>
      </c>
      <c r="C25" s="16">
        <v>2300</v>
      </c>
      <c r="D25" s="43"/>
      <c r="E25" s="16"/>
      <c r="F25" s="16">
        <f t="shared" si="0"/>
        <v>2300</v>
      </c>
      <c r="G25" s="16">
        <v>-226.2</v>
      </c>
      <c r="H25" s="30">
        <f t="shared" si="1"/>
        <v>2073.8</v>
      </c>
      <c r="I25" s="30">
        <v>-209.36</v>
      </c>
      <c r="J25" s="30">
        <f t="shared" si="2"/>
        <v>1864.44</v>
      </c>
      <c r="K25" s="39"/>
    </row>
    <row r="26" spans="1:11" ht="61.5" customHeight="1">
      <c r="A26" s="3" t="s">
        <v>50</v>
      </c>
      <c r="B26" s="7" t="s">
        <v>24</v>
      </c>
      <c r="C26" s="16">
        <v>2000</v>
      </c>
      <c r="D26" s="43"/>
      <c r="E26" s="16"/>
      <c r="F26" s="16">
        <f t="shared" si="0"/>
        <v>2000</v>
      </c>
      <c r="G26" s="16"/>
      <c r="H26" s="30">
        <f t="shared" si="1"/>
        <v>2000</v>
      </c>
      <c r="I26" s="30">
        <v>4972.66</v>
      </c>
      <c r="J26" s="30">
        <f t="shared" si="2"/>
        <v>6972.66</v>
      </c>
      <c r="K26" s="39"/>
    </row>
    <row r="27" spans="1:11" ht="31.5">
      <c r="A27" s="3" t="s">
        <v>50</v>
      </c>
      <c r="B27" s="7" t="s">
        <v>25</v>
      </c>
      <c r="C27" s="16">
        <v>433.9</v>
      </c>
      <c r="D27" s="43"/>
      <c r="E27" s="16"/>
      <c r="F27" s="16">
        <f>C27+E27</f>
        <v>433.9</v>
      </c>
      <c r="G27" s="16"/>
      <c r="H27" s="30">
        <f t="shared" si="1"/>
        <v>433.9</v>
      </c>
      <c r="I27" s="30"/>
      <c r="J27" s="30">
        <f t="shared" si="2"/>
        <v>433.9</v>
      </c>
      <c r="K27" s="39"/>
    </row>
    <row r="28" spans="1:11" ht="94.5">
      <c r="A28" s="3" t="s">
        <v>50</v>
      </c>
      <c r="B28" s="7" t="s">
        <v>66</v>
      </c>
      <c r="C28" s="16"/>
      <c r="D28" s="43"/>
      <c r="E28" s="16">
        <v>95000</v>
      </c>
      <c r="F28" s="16">
        <f>C28+E28</f>
        <v>95000</v>
      </c>
      <c r="G28" s="16"/>
      <c r="H28" s="30">
        <f t="shared" si="1"/>
        <v>95000</v>
      </c>
      <c r="I28" s="30"/>
      <c r="J28" s="30">
        <f t="shared" si="2"/>
        <v>95000</v>
      </c>
      <c r="K28" s="39"/>
    </row>
    <row r="29" spans="1:11" ht="31.5">
      <c r="A29" s="3" t="s">
        <v>50</v>
      </c>
      <c r="B29" s="7" t="s">
        <v>67</v>
      </c>
      <c r="C29" s="16"/>
      <c r="D29" s="43"/>
      <c r="E29" s="16">
        <v>3000</v>
      </c>
      <c r="F29" s="16">
        <f>C29+E29+6000</f>
        <v>9000</v>
      </c>
      <c r="G29" s="16"/>
      <c r="H29" s="30">
        <f t="shared" si="1"/>
        <v>9000</v>
      </c>
      <c r="I29" s="30"/>
      <c r="J29" s="30">
        <f t="shared" si="2"/>
        <v>9000</v>
      </c>
      <c r="K29" s="39"/>
    </row>
    <row r="30" spans="1:11" ht="94.5">
      <c r="A30" s="3" t="s">
        <v>70</v>
      </c>
      <c r="B30" s="7" t="s">
        <v>69</v>
      </c>
      <c r="C30" s="16"/>
      <c r="D30" s="43"/>
      <c r="E30" s="16"/>
      <c r="F30" s="16"/>
      <c r="G30" s="16">
        <v>1587.56</v>
      </c>
      <c r="H30" s="30">
        <f aca="true" t="shared" si="3" ref="H30:H35">G30</f>
        <v>1587.56</v>
      </c>
      <c r="I30" s="30"/>
      <c r="J30" s="30">
        <f t="shared" si="2"/>
        <v>1587.56</v>
      </c>
      <c r="K30" s="39"/>
    </row>
    <row r="31" spans="1:11" ht="94.5">
      <c r="A31" s="3" t="s">
        <v>72</v>
      </c>
      <c r="B31" s="7" t="s">
        <v>71</v>
      </c>
      <c r="C31" s="16"/>
      <c r="D31" s="43"/>
      <c r="E31" s="16"/>
      <c r="F31" s="16"/>
      <c r="G31" s="16">
        <v>2366.48</v>
      </c>
      <c r="H31" s="30">
        <f t="shared" si="3"/>
        <v>2366.48</v>
      </c>
      <c r="I31" s="30"/>
      <c r="J31" s="30">
        <f t="shared" si="2"/>
        <v>2366.48</v>
      </c>
      <c r="K31" s="39"/>
    </row>
    <row r="32" spans="1:11" ht="47.25">
      <c r="A32" s="3" t="s">
        <v>74</v>
      </c>
      <c r="B32" s="7" t="s">
        <v>73</v>
      </c>
      <c r="C32" s="16"/>
      <c r="D32" s="43"/>
      <c r="E32" s="16"/>
      <c r="F32" s="16"/>
      <c r="G32" s="16">
        <v>1013.65</v>
      </c>
      <c r="H32" s="30">
        <f t="shared" si="3"/>
        <v>1013.65</v>
      </c>
      <c r="I32" s="30"/>
      <c r="J32" s="30">
        <f t="shared" si="2"/>
        <v>1013.65</v>
      </c>
      <c r="K32" s="39"/>
    </row>
    <row r="33" spans="1:11" ht="94.5">
      <c r="A33" s="3" t="s">
        <v>75</v>
      </c>
      <c r="B33" s="7" t="s">
        <v>76</v>
      </c>
      <c r="C33" s="16"/>
      <c r="D33" s="43"/>
      <c r="E33" s="16"/>
      <c r="F33" s="16"/>
      <c r="G33" s="16">
        <v>150</v>
      </c>
      <c r="H33" s="30">
        <f t="shared" si="3"/>
        <v>150</v>
      </c>
      <c r="I33" s="30"/>
      <c r="J33" s="30">
        <f t="shared" si="2"/>
        <v>150</v>
      </c>
      <c r="K33" s="39"/>
    </row>
    <row r="34" spans="1:11" ht="47.25">
      <c r="A34" s="3" t="s">
        <v>78</v>
      </c>
      <c r="B34" s="7" t="s">
        <v>77</v>
      </c>
      <c r="C34" s="16"/>
      <c r="D34" s="43"/>
      <c r="E34" s="16"/>
      <c r="F34" s="16"/>
      <c r="G34" s="16">
        <v>58777.41</v>
      </c>
      <c r="H34" s="30">
        <f t="shared" si="3"/>
        <v>58777.41</v>
      </c>
      <c r="I34" s="30"/>
      <c r="J34" s="30">
        <f t="shared" si="2"/>
        <v>58777.41</v>
      </c>
      <c r="K34" s="39"/>
    </row>
    <row r="35" spans="1:11" ht="126">
      <c r="A35" s="3" t="s">
        <v>79</v>
      </c>
      <c r="B35" s="7" t="s">
        <v>80</v>
      </c>
      <c r="C35" s="16"/>
      <c r="D35" s="43"/>
      <c r="E35" s="16"/>
      <c r="F35" s="16"/>
      <c r="G35" s="16">
        <v>2723.86</v>
      </c>
      <c r="H35" s="30">
        <f t="shared" si="3"/>
        <v>2723.86</v>
      </c>
      <c r="I35" s="30"/>
      <c r="J35" s="30">
        <f t="shared" si="2"/>
        <v>2723.86</v>
      </c>
      <c r="K35" s="39"/>
    </row>
    <row r="36" spans="1:11" ht="156" customHeight="1">
      <c r="A36" s="23" t="s">
        <v>50</v>
      </c>
      <c r="B36" s="49" t="s">
        <v>87</v>
      </c>
      <c r="C36" s="21"/>
      <c r="D36" s="48"/>
      <c r="E36" s="21"/>
      <c r="F36" s="21"/>
      <c r="G36" s="21"/>
      <c r="H36" s="32"/>
      <c r="I36" s="32"/>
      <c r="J36" s="32">
        <v>9000</v>
      </c>
      <c r="K36" s="39"/>
    </row>
    <row r="37" spans="1:11" ht="31.5">
      <c r="A37" s="8" t="s">
        <v>52</v>
      </c>
      <c r="B37" s="10" t="s">
        <v>26</v>
      </c>
      <c r="C37" s="15">
        <f>SUM(C38:C56)</f>
        <v>327756.714</v>
      </c>
      <c r="D37" s="43"/>
      <c r="E37" s="15">
        <f>SUM(E38:E56)</f>
        <v>318.416</v>
      </c>
      <c r="F37" s="15">
        <f>SUM(F38:F56)</f>
        <v>328075.13</v>
      </c>
      <c r="G37" s="15">
        <f>SUM(G38:G57)</f>
        <v>75508.79999999999</v>
      </c>
      <c r="H37" s="29">
        <f>SUM(H38:H57)</f>
        <v>403583.93</v>
      </c>
      <c r="I37" s="29">
        <f>SUM(I38:I57)</f>
        <v>52661.490000000005</v>
      </c>
      <c r="J37" s="29">
        <f>SUM(J38:J57)</f>
        <v>456245.42</v>
      </c>
      <c r="K37" s="38"/>
    </row>
    <row r="38" spans="1:11" ht="110.25">
      <c r="A38" s="3" t="s">
        <v>53</v>
      </c>
      <c r="B38" s="7" t="s">
        <v>27</v>
      </c>
      <c r="C38" s="16">
        <v>261.28</v>
      </c>
      <c r="D38" s="43"/>
      <c r="E38" s="16"/>
      <c r="F38" s="16">
        <f>C38+E38</f>
        <v>261.28</v>
      </c>
      <c r="G38" s="16"/>
      <c r="H38" s="30">
        <f>F38+G38</f>
        <v>261.28</v>
      </c>
      <c r="I38" s="30"/>
      <c r="J38" s="30">
        <f>H38+I38</f>
        <v>261.28</v>
      </c>
      <c r="K38" s="39"/>
    </row>
    <row r="39" spans="1:11" ht="78.75">
      <c r="A39" s="3" t="s">
        <v>53</v>
      </c>
      <c r="B39" s="7" t="s">
        <v>28</v>
      </c>
      <c r="C39" s="16">
        <v>3412.594</v>
      </c>
      <c r="D39" s="43"/>
      <c r="E39" s="16">
        <v>114.206</v>
      </c>
      <c r="F39" s="16">
        <f aca="true" t="shared" si="4" ref="F39:F56">C39+E39</f>
        <v>3526.8</v>
      </c>
      <c r="G39" s="16"/>
      <c r="H39" s="30">
        <f aca="true" t="shared" si="5" ref="H39:H56">F39+G39</f>
        <v>3526.8</v>
      </c>
      <c r="I39" s="30"/>
      <c r="J39" s="30">
        <f aca="true" t="shared" si="6" ref="J39:J57">H39+I39</f>
        <v>3526.8</v>
      </c>
      <c r="K39" s="39"/>
    </row>
    <row r="40" spans="1:11" ht="126">
      <c r="A40" s="3" t="s">
        <v>53</v>
      </c>
      <c r="B40" s="7" t="s">
        <v>29</v>
      </c>
      <c r="C40" s="16">
        <v>8097.88</v>
      </c>
      <c r="D40" s="43"/>
      <c r="E40" s="16">
        <v>204.21</v>
      </c>
      <c r="F40" s="16">
        <f t="shared" si="4"/>
        <v>8302.09</v>
      </c>
      <c r="G40" s="16"/>
      <c r="H40" s="30">
        <f t="shared" si="5"/>
        <v>8302.09</v>
      </c>
      <c r="I40" s="30"/>
      <c r="J40" s="30">
        <f t="shared" si="6"/>
        <v>8302.09</v>
      </c>
      <c r="K40" s="39"/>
    </row>
    <row r="41" spans="1:11" ht="173.25">
      <c r="A41" s="3" t="s">
        <v>54</v>
      </c>
      <c r="B41" s="7" t="s">
        <v>30</v>
      </c>
      <c r="C41" s="16">
        <v>8127</v>
      </c>
      <c r="D41" s="43"/>
      <c r="E41" s="16"/>
      <c r="F41" s="16">
        <f t="shared" si="4"/>
        <v>8127</v>
      </c>
      <c r="G41" s="16"/>
      <c r="H41" s="30">
        <f t="shared" si="5"/>
        <v>8127</v>
      </c>
      <c r="I41" s="30"/>
      <c r="J41" s="30">
        <f t="shared" si="6"/>
        <v>8127</v>
      </c>
      <c r="K41" s="39"/>
    </row>
    <row r="42" spans="1:11" ht="126">
      <c r="A42" s="3" t="s">
        <v>53</v>
      </c>
      <c r="B42" s="7" t="s">
        <v>31</v>
      </c>
      <c r="C42" s="16">
        <v>1943.83</v>
      </c>
      <c r="D42" s="43"/>
      <c r="E42" s="16"/>
      <c r="F42" s="16">
        <f t="shared" si="4"/>
        <v>1943.83</v>
      </c>
      <c r="G42" s="16"/>
      <c r="H42" s="30">
        <f t="shared" si="5"/>
        <v>1943.83</v>
      </c>
      <c r="I42" s="30"/>
      <c r="J42" s="30">
        <f t="shared" si="6"/>
        <v>1943.83</v>
      </c>
      <c r="K42" s="39"/>
    </row>
    <row r="43" spans="1:11" ht="64.5" customHeight="1">
      <c r="A43" s="3" t="s">
        <v>53</v>
      </c>
      <c r="B43" s="7" t="s">
        <v>32</v>
      </c>
      <c r="C43" s="16">
        <v>2856.28</v>
      </c>
      <c r="D43" s="43"/>
      <c r="E43" s="16"/>
      <c r="F43" s="16">
        <f t="shared" si="4"/>
        <v>2856.28</v>
      </c>
      <c r="G43" s="16"/>
      <c r="H43" s="30">
        <f t="shared" si="5"/>
        <v>2856.28</v>
      </c>
      <c r="I43" s="30"/>
      <c r="J43" s="30">
        <f t="shared" si="6"/>
        <v>2856.28</v>
      </c>
      <c r="K43" s="39"/>
    </row>
    <row r="44" spans="1:11" ht="78.75">
      <c r="A44" s="3" t="s">
        <v>53</v>
      </c>
      <c r="B44" s="7" t="s">
        <v>33</v>
      </c>
      <c r="C44" s="16">
        <v>1706.55</v>
      </c>
      <c r="D44" s="43"/>
      <c r="E44" s="16"/>
      <c r="F44" s="16">
        <f t="shared" si="4"/>
        <v>1706.55</v>
      </c>
      <c r="G44" s="16"/>
      <c r="H44" s="30">
        <f t="shared" si="5"/>
        <v>1706.55</v>
      </c>
      <c r="I44" s="30"/>
      <c r="J44" s="30">
        <f t="shared" si="6"/>
        <v>1706.55</v>
      </c>
      <c r="K44" s="39"/>
    </row>
    <row r="45" spans="1:11" ht="85.5" customHeight="1">
      <c r="A45" s="3" t="s">
        <v>53</v>
      </c>
      <c r="B45" s="4" t="s">
        <v>43</v>
      </c>
      <c r="C45" s="16">
        <v>93824.46</v>
      </c>
      <c r="D45" s="43"/>
      <c r="E45" s="16"/>
      <c r="F45" s="16">
        <f t="shared" si="4"/>
        <v>93824.46</v>
      </c>
      <c r="G45" s="16"/>
      <c r="H45" s="30">
        <f t="shared" si="5"/>
        <v>93824.46</v>
      </c>
      <c r="I45" s="30"/>
      <c r="J45" s="30">
        <f t="shared" si="6"/>
        <v>93824.46</v>
      </c>
      <c r="K45" s="39"/>
    </row>
    <row r="46" spans="1:11" ht="142.5" customHeight="1">
      <c r="A46" s="3" t="s">
        <v>53</v>
      </c>
      <c r="B46" s="4" t="s">
        <v>44</v>
      </c>
      <c r="C46" s="16">
        <v>140014.52</v>
      </c>
      <c r="D46" s="43"/>
      <c r="E46" s="16"/>
      <c r="F46" s="16">
        <f t="shared" si="4"/>
        <v>140014.52</v>
      </c>
      <c r="G46" s="16"/>
      <c r="H46" s="30">
        <f t="shared" si="5"/>
        <v>140014.52</v>
      </c>
      <c r="I46" s="30"/>
      <c r="J46" s="30">
        <f t="shared" si="6"/>
        <v>140014.52</v>
      </c>
      <c r="K46" s="39"/>
    </row>
    <row r="47" spans="1:11" ht="78.75">
      <c r="A47" s="3" t="s">
        <v>53</v>
      </c>
      <c r="B47" s="4" t="s">
        <v>34</v>
      </c>
      <c r="C47" s="16">
        <v>879</v>
      </c>
      <c r="D47" s="43"/>
      <c r="E47" s="16"/>
      <c r="F47" s="16">
        <f t="shared" si="4"/>
        <v>879</v>
      </c>
      <c r="G47" s="16"/>
      <c r="H47" s="30">
        <f t="shared" si="5"/>
        <v>879</v>
      </c>
      <c r="I47" s="30"/>
      <c r="J47" s="30">
        <f t="shared" si="6"/>
        <v>879</v>
      </c>
      <c r="K47" s="39"/>
    </row>
    <row r="48" spans="1:11" ht="126">
      <c r="A48" s="3" t="s">
        <v>53</v>
      </c>
      <c r="B48" s="45" t="s">
        <v>35</v>
      </c>
      <c r="C48" s="16">
        <v>0.22</v>
      </c>
      <c r="D48" s="43"/>
      <c r="E48" s="16"/>
      <c r="F48" s="16">
        <f t="shared" si="4"/>
        <v>0.22</v>
      </c>
      <c r="G48" s="16"/>
      <c r="H48" s="30">
        <f t="shared" si="5"/>
        <v>0.22</v>
      </c>
      <c r="I48" s="30"/>
      <c r="J48" s="30">
        <f t="shared" si="6"/>
        <v>0.22</v>
      </c>
      <c r="K48" s="39"/>
    </row>
    <row r="49" spans="1:11" ht="63">
      <c r="A49" s="3" t="s">
        <v>53</v>
      </c>
      <c r="B49" s="46" t="s">
        <v>36</v>
      </c>
      <c r="C49" s="16">
        <v>26300</v>
      </c>
      <c r="D49" s="43"/>
      <c r="E49" s="16"/>
      <c r="F49" s="16">
        <f t="shared" si="4"/>
        <v>26300</v>
      </c>
      <c r="G49" s="16"/>
      <c r="H49" s="30">
        <f t="shared" si="5"/>
        <v>26300</v>
      </c>
      <c r="I49" s="30">
        <v>63980.29</v>
      </c>
      <c r="J49" s="30">
        <f t="shared" si="6"/>
        <v>90280.29000000001</v>
      </c>
      <c r="K49" s="39"/>
    </row>
    <row r="50" spans="1:11" ht="78.75">
      <c r="A50" s="3" t="s">
        <v>55</v>
      </c>
      <c r="B50" s="4" t="s">
        <v>37</v>
      </c>
      <c r="C50" s="16">
        <v>1717.5</v>
      </c>
      <c r="D50" s="43"/>
      <c r="E50" s="16"/>
      <c r="F50" s="16">
        <f t="shared" si="4"/>
        <v>1717.5</v>
      </c>
      <c r="G50" s="16">
        <v>365.29</v>
      </c>
      <c r="H50" s="30">
        <f t="shared" si="5"/>
        <v>2082.79</v>
      </c>
      <c r="I50" s="30"/>
      <c r="J50" s="30">
        <f t="shared" si="6"/>
        <v>2082.79</v>
      </c>
      <c r="K50" s="39"/>
    </row>
    <row r="51" spans="1:11" ht="47.25">
      <c r="A51" s="3" t="s">
        <v>56</v>
      </c>
      <c r="B51" s="4" t="s">
        <v>38</v>
      </c>
      <c r="C51" s="16">
        <v>1180</v>
      </c>
      <c r="D51" s="43"/>
      <c r="E51" s="16"/>
      <c r="F51" s="16">
        <f t="shared" si="4"/>
        <v>1180</v>
      </c>
      <c r="G51" s="16"/>
      <c r="H51" s="30">
        <f t="shared" si="5"/>
        <v>1180</v>
      </c>
      <c r="I51" s="30">
        <v>-360</v>
      </c>
      <c r="J51" s="30">
        <f t="shared" si="6"/>
        <v>820</v>
      </c>
      <c r="K51" s="39"/>
    </row>
    <row r="52" spans="1:11" ht="78" customHeight="1">
      <c r="A52" s="3" t="s">
        <v>57</v>
      </c>
      <c r="B52" s="4" t="s">
        <v>39</v>
      </c>
      <c r="C52" s="16">
        <v>28400</v>
      </c>
      <c r="D52" s="43"/>
      <c r="E52" s="16"/>
      <c r="F52" s="16">
        <f t="shared" si="4"/>
        <v>28400</v>
      </c>
      <c r="G52" s="16"/>
      <c r="H52" s="30">
        <f t="shared" si="5"/>
        <v>28400</v>
      </c>
      <c r="I52" s="30">
        <v>-10958.8</v>
      </c>
      <c r="J52" s="30">
        <f t="shared" si="6"/>
        <v>17441.2</v>
      </c>
      <c r="K52" s="39"/>
    </row>
    <row r="53" spans="1:11" ht="78.75" hidden="1">
      <c r="A53" s="3" t="s">
        <v>58</v>
      </c>
      <c r="B53" s="4" t="s">
        <v>40</v>
      </c>
      <c r="C53" s="16">
        <v>5490</v>
      </c>
      <c r="D53" s="43"/>
      <c r="E53" s="16"/>
      <c r="F53" s="16">
        <f t="shared" si="4"/>
        <v>5490</v>
      </c>
      <c r="G53" s="16">
        <v>-5490</v>
      </c>
      <c r="H53" s="30">
        <f t="shared" si="5"/>
        <v>0</v>
      </c>
      <c r="I53" s="30"/>
      <c r="J53" s="30">
        <f t="shared" si="6"/>
        <v>0</v>
      </c>
      <c r="K53" s="39"/>
    </row>
    <row r="54" spans="1:11" ht="78.75">
      <c r="A54" s="3" t="s">
        <v>53</v>
      </c>
      <c r="B54" s="47" t="s">
        <v>41</v>
      </c>
      <c r="C54" s="16">
        <v>2630</v>
      </c>
      <c r="D54" s="43"/>
      <c r="E54" s="16"/>
      <c r="F54" s="16">
        <f t="shared" si="4"/>
        <v>2630</v>
      </c>
      <c r="G54" s="16"/>
      <c r="H54" s="30">
        <f t="shared" si="5"/>
        <v>2630</v>
      </c>
      <c r="I54" s="30"/>
      <c r="J54" s="30">
        <f t="shared" si="6"/>
        <v>2630</v>
      </c>
      <c r="K54" s="39"/>
    </row>
    <row r="55" spans="1:11" ht="63">
      <c r="A55" s="3" t="s">
        <v>59</v>
      </c>
      <c r="B55" s="4" t="s">
        <v>61</v>
      </c>
      <c r="C55" s="16">
        <v>901.3</v>
      </c>
      <c r="D55" s="43"/>
      <c r="E55" s="16"/>
      <c r="F55" s="16">
        <f t="shared" si="4"/>
        <v>901.3</v>
      </c>
      <c r="G55" s="16"/>
      <c r="H55" s="30">
        <f t="shared" si="5"/>
        <v>901.3</v>
      </c>
      <c r="I55" s="30"/>
      <c r="J55" s="30">
        <f t="shared" si="6"/>
        <v>901.3</v>
      </c>
      <c r="K55" s="39"/>
    </row>
    <row r="56" spans="1:11" ht="94.5">
      <c r="A56" s="3" t="s">
        <v>60</v>
      </c>
      <c r="B56" s="4" t="s">
        <v>42</v>
      </c>
      <c r="C56" s="16">
        <v>14.3</v>
      </c>
      <c r="D56" s="43"/>
      <c r="E56" s="16"/>
      <c r="F56" s="16">
        <f t="shared" si="4"/>
        <v>14.3</v>
      </c>
      <c r="G56" s="16"/>
      <c r="H56" s="30">
        <f t="shared" si="5"/>
        <v>14.3</v>
      </c>
      <c r="I56" s="30"/>
      <c r="J56" s="30">
        <f t="shared" si="6"/>
        <v>14.3</v>
      </c>
      <c r="K56" s="39"/>
    </row>
    <row r="57" spans="1:11" ht="78.75">
      <c r="A57" s="3" t="s">
        <v>53</v>
      </c>
      <c r="B57" s="4" t="s">
        <v>84</v>
      </c>
      <c r="C57" s="16"/>
      <c r="D57" s="43"/>
      <c r="E57" s="16"/>
      <c r="F57" s="16"/>
      <c r="G57" s="16">
        <v>80633.51</v>
      </c>
      <c r="H57" s="30">
        <f>G57</f>
        <v>80633.51</v>
      </c>
      <c r="I57" s="30"/>
      <c r="J57" s="30">
        <f t="shared" si="6"/>
        <v>80633.51</v>
      </c>
      <c r="K57" s="39"/>
    </row>
    <row r="58" spans="1:11" ht="15.75">
      <c r="A58" s="19" t="s">
        <v>81</v>
      </c>
      <c r="B58" s="20" t="s">
        <v>85</v>
      </c>
      <c r="C58" s="21"/>
      <c r="D58" s="48"/>
      <c r="E58" s="21"/>
      <c r="F58" s="22"/>
      <c r="G58" s="22">
        <f>G59</f>
        <v>110766.98</v>
      </c>
      <c r="H58" s="31">
        <f>H59</f>
        <v>110766.98</v>
      </c>
      <c r="I58" s="31">
        <f>I59</f>
        <v>91114.78</v>
      </c>
      <c r="J58" s="31">
        <f>J59</f>
        <v>201881.76</v>
      </c>
      <c r="K58" s="40"/>
    </row>
    <row r="59" spans="1:11" ht="189">
      <c r="A59" s="23" t="s">
        <v>82</v>
      </c>
      <c r="B59" s="24" t="s">
        <v>83</v>
      </c>
      <c r="C59" s="21"/>
      <c r="D59" s="48"/>
      <c r="E59" s="21"/>
      <c r="F59" s="21"/>
      <c r="G59" s="21">
        <v>110766.98</v>
      </c>
      <c r="H59" s="32">
        <f>G59</f>
        <v>110766.98</v>
      </c>
      <c r="I59" s="32">
        <v>91114.78</v>
      </c>
      <c r="J59" s="32">
        <f>H59+I59</f>
        <v>201881.76</v>
      </c>
      <c r="K59" s="41"/>
    </row>
    <row r="60" spans="1:11" ht="15.75">
      <c r="A60" s="3"/>
      <c r="B60" s="4"/>
      <c r="C60" s="16"/>
      <c r="D60" s="43"/>
      <c r="E60" s="16"/>
      <c r="F60" s="16"/>
      <c r="G60" s="16"/>
      <c r="H60" s="30"/>
      <c r="I60" s="30"/>
      <c r="J60" s="30"/>
      <c r="K60" s="39"/>
    </row>
    <row r="61" spans="1:13" ht="12.75">
      <c r="A61" s="50" t="s">
        <v>4</v>
      </c>
      <c r="B61" s="50"/>
      <c r="C61" s="17">
        <f>C37+C18+C15</f>
        <v>383492.12299999996</v>
      </c>
      <c r="D61" s="43"/>
      <c r="E61" s="17">
        <f>E37+E18+E15</f>
        <v>102836.686</v>
      </c>
      <c r="F61" s="17">
        <f>F37+F18+F15</f>
        <v>492328.809</v>
      </c>
      <c r="G61" s="17">
        <f>G37+G18+G15+G58</f>
        <v>253668.54099999997</v>
      </c>
      <c r="H61" s="33">
        <f>H37+H18+H15+H58</f>
        <v>745997.35</v>
      </c>
      <c r="I61" s="33">
        <f>I37+I18+I15+I58</f>
        <v>167748.57</v>
      </c>
      <c r="J61" s="33">
        <f>J37+J18+J15+J58</f>
        <v>922745.9199999999</v>
      </c>
      <c r="K61" s="42"/>
      <c r="M61" s="18"/>
    </row>
    <row r="70" ht="12.75">
      <c r="Q70" t="s">
        <v>46</v>
      </c>
    </row>
  </sheetData>
  <sheetProtection/>
  <mergeCells count="9">
    <mergeCell ref="A61:B61"/>
    <mergeCell ref="A9:H9"/>
    <mergeCell ref="B1:J1"/>
    <mergeCell ref="B2:J2"/>
    <mergeCell ref="B3:J3"/>
    <mergeCell ref="B4:J4"/>
    <mergeCell ref="B5:J5"/>
    <mergeCell ref="B6:J6"/>
    <mergeCell ref="B7:J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2019-09-26T10:30:36Z</cp:lastPrinted>
  <dcterms:created xsi:type="dcterms:W3CDTF">1996-10-08T23:32:33Z</dcterms:created>
  <dcterms:modified xsi:type="dcterms:W3CDTF">2019-09-27T11:35:04Z</dcterms:modified>
  <cp:category/>
  <cp:version/>
  <cp:contentType/>
  <cp:contentStatus/>
</cp:coreProperties>
</file>